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035" yWindow="-315" windowWidth="10020" windowHeight="11910"/>
  </bookViews>
  <sheets>
    <sheet name="결산" sheetId="10" r:id="rId1"/>
  </sheets>
  <calcPr calcId="125725"/>
</workbook>
</file>

<file path=xl/calcChain.xml><?xml version="1.0" encoding="utf-8"?>
<calcChain xmlns="http://schemas.openxmlformats.org/spreadsheetml/2006/main">
  <c r="H13" i="10"/>
  <c r="H12"/>
  <c r="H11"/>
  <c r="H10"/>
  <c r="H8"/>
  <c r="H9"/>
  <c r="H7"/>
  <c r="H6"/>
  <c r="H5"/>
  <c r="H4"/>
  <c r="G4"/>
  <c r="G6"/>
  <c r="F5" l="1"/>
  <c r="F12"/>
  <c r="F13"/>
  <c r="F11"/>
  <c r="F8"/>
  <c r="F9"/>
  <c r="F10"/>
  <c r="F7"/>
  <c r="E6"/>
  <c r="D6"/>
  <c r="D4"/>
  <c r="C6"/>
  <c r="C4"/>
  <c r="B6"/>
  <c r="B4"/>
  <c r="F4" s="1"/>
  <c r="F6"/>
</calcChain>
</file>

<file path=xl/sharedStrings.xml><?xml version="1.0" encoding="utf-8"?>
<sst xmlns="http://schemas.openxmlformats.org/spreadsheetml/2006/main" count="20" uniqueCount="20">
  <si>
    <t>구 분</t>
    <phoneticPr fontId="2" type="noConversion"/>
  </si>
  <si>
    <t>국내여비</t>
    <phoneticPr fontId="2" type="noConversion"/>
  </si>
  <si>
    <t>합 계</t>
    <phoneticPr fontId="2" type="noConversion"/>
  </si>
  <si>
    <t>일반수용비</t>
    <phoneticPr fontId="2" type="noConversion"/>
  </si>
  <si>
    <t>자산취득비</t>
    <phoneticPr fontId="2" type="noConversion"/>
  </si>
  <si>
    <t>일용임금</t>
    <phoneticPr fontId="2" type="noConversion"/>
  </si>
  <si>
    <t>배정예산
(A)</t>
    <phoneticPr fontId="2" type="noConversion"/>
  </si>
  <si>
    <t>초과승인예산
(B)</t>
    <phoneticPr fontId="2" type="noConversion"/>
  </si>
  <si>
    <t>비고</t>
    <phoneticPr fontId="2" type="noConversion"/>
  </si>
  <si>
    <t>운영비 소계</t>
    <phoneticPr fontId="2" type="noConversion"/>
  </si>
  <si>
    <t>공공요금</t>
    <phoneticPr fontId="2" type="noConversion"/>
  </si>
  <si>
    <t>매식비</t>
    <phoneticPr fontId="2" type="noConversion"/>
  </si>
  <si>
    <t>수당</t>
    <phoneticPr fontId="2" type="noConversion"/>
  </si>
  <si>
    <t>업무추진비</t>
    <phoneticPr fontId="2" type="noConversion"/>
  </si>
  <si>
    <t>절감액
(C)</t>
    <phoneticPr fontId="2" type="noConversion"/>
  </si>
  <si>
    <t>2009년도 일반회계 예산 및 집행 현황</t>
    <phoneticPr fontId="2" type="noConversion"/>
  </si>
  <si>
    <t>세목조정
(D)</t>
    <phoneticPr fontId="2" type="noConversion"/>
  </si>
  <si>
    <t>예산현액
(E=A+B+C+D)</t>
    <phoneticPr fontId="2" type="noConversion"/>
  </si>
  <si>
    <t>집행액
(F)</t>
    <phoneticPr fontId="2" type="noConversion"/>
  </si>
  <si>
    <t>잔  액
(G=E-F)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</si>
</sst>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20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3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0" applyNumberFormat="1">
      <alignment vertical="center"/>
    </xf>
    <xf numFmtId="41" fontId="1" fillId="0" borderId="0" xfId="1">
      <alignment vertical="center"/>
    </xf>
    <xf numFmtId="0" fontId="0" fillId="0" borderId="25" xfId="0" applyBorder="1" applyAlignment="1">
      <alignment horizontal="center" vertical="center"/>
    </xf>
    <xf numFmtId="41" fontId="3" fillId="0" borderId="20" xfId="1" applyFont="1" applyBorder="1" applyAlignment="1">
      <alignment horizontal="center" vertical="center" wrapText="1"/>
    </xf>
    <xf numFmtId="41" fontId="3" fillId="0" borderId="15" xfId="1" applyFont="1" applyBorder="1" applyAlignment="1">
      <alignment horizontal="center" vertical="center" wrapText="1"/>
    </xf>
    <xf numFmtId="41" fontId="3" fillId="0" borderId="26" xfId="1" applyFont="1" applyBorder="1" applyAlignment="1">
      <alignment horizontal="center" vertical="center" wrapText="1"/>
    </xf>
    <xf numFmtId="41" fontId="1" fillId="0" borderId="27" xfId="1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41" fontId="3" fillId="0" borderId="18" xfId="1" applyFont="1" applyBorder="1">
      <alignment vertical="center"/>
    </xf>
    <xf numFmtId="41" fontId="3" fillId="0" borderId="19" xfId="0" applyNumberFormat="1" applyFont="1" applyBorder="1">
      <alignment vertical="center"/>
    </xf>
    <xf numFmtId="41" fontId="3" fillId="0" borderId="29" xfId="1" applyFont="1" applyBorder="1" applyAlignment="1">
      <alignment horizontal="center" vertical="center"/>
    </xf>
    <xf numFmtId="41" fontId="3" fillId="0" borderId="30" xfId="1" applyFont="1" applyBorder="1" applyAlignment="1">
      <alignment horizontal="center" vertical="center"/>
    </xf>
    <xf numFmtId="41" fontId="3" fillId="0" borderId="19" xfId="1" applyFont="1" applyBorder="1">
      <alignment vertical="center"/>
    </xf>
    <xf numFmtId="41" fontId="1" fillId="0" borderId="5" xfId="0" applyNumberFormat="1" applyFont="1" applyBorder="1">
      <alignment vertical="center"/>
    </xf>
    <xf numFmtId="41" fontId="3" fillId="0" borderId="31" xfId="1" applyFont="1" applyBorder="1" applyAlignment="1">
      <alignment horizontal="center" vertical="center"/>
    </xf>
    <xf numFmtId="41" fontId="3" fillId="0" borderId="11" xfId="1" applyFont="1" applyBorder="1" applyAlignment="1">
      <alignment horizontal="center" vertical="center"/>
    </xf>
    <xf numFmtId="41" fontId="1" fillId="0" borderId="1" xfId="0" applyNumberFormat="1" applyFont="1" applyBorder="1">
      <alignment vertical="center"/>
    </xf>
    <xf numFmtId="41" fontId="3" fillId="0" borderId="12" xfId="1" applyFont="1" applyBorder="1" applyAlignment="1">
      <alignment horizontal="center" vertical="center"/>
    </xf>
    <xf numFmtId="41" fontId="1" fillId="0" borderId="4" xfId="0" applyNumberFormat="1" applyFont="1" applyBorder="1">
      <alignment vertical="center"/>
    </xf>
    <xf numFmtId="41" fontId="3" fillId="0" borderId="33" xfId="1" applyFont="1" applyBorder="1" applyAlignment="1">
      <alignment horizontal="center" vertical="center"/>
    </xf>
    <xf numFmtId="41" fontId="3" fillId="0" borderId="13" xfId="1" applyFont="1" applyBorder="1" applyAlignment="1">
      <alignment horizontal="center" vertical="center"/>
    </xf>
    <xf numFmtId="41" fontId="1" fillId="0" borderId="8" xfId="1" applyFont="1" applyBorder="1">
      <alignment vertical="center"/>
    </xf>
    <xf numFmtId="41" fontId="1" fillId="0" borderId="9" xfId="1" applyFont="1" applyBorder="1">
      <alignment vertical="center"/>
    </xf>
    <xf numFmtId="41" fontId="1" fillId="0" borderId="10" xfId="1" applyFont="1" applyBorder="1">
      <alignment vertical="center"/>
    </xf>
    <xf numFmtId="0" fontId="0" fillId="0" borderId="26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4" borderId="35" xfId="0" applyFill="1" applyBorder="1" applyAlignment="1">
      <alignment horizontal="center" vertical="center"/>
    </xf>
    <xf numFmtId="41" fontId="3" fillId="4" borderId="14" xfId="1" applyFont="1" applyFill="1" applyBorder="1" applyAlignment="1">
      <alignment horizontal="center" vertical="center"/>
    </xf>
    <xf numFmtId="41" fontId="1" fillId="0" borderId="16" xfId="1" applyFont="1" applyBorder="1" applyAlignment="1">
      <alignment horizontal="center" vertical="center"/>
    </xf>
    <xf numFmtId="41" fontId="3" fillId="4" borderId="23" xfId="1" applyFont="1" applyFill="1" applyBorder="1" applyAlignment="1">
      <alignment horizontal="center" vertical="center"/>
    </xf>
    <xf numFmtId="41" fontId="1" fillId="0" borderId="17" xfId="1" applyFont="1" applyBorder="1" applyAlignment="1">
      <alignment horizontal="center" vertical="center"/>
    </xf>
    <xf numFmtId="41" fontId="3" fillId="0" borderId="6" xfId="1" applyFont="1" applyBorder="1" applyAlignment="1">
      <alignment horizontal="center" vertical="center"/>
    </xf>
    <xf numFmtId="41" fontId="3" fillId="0" borderId="18" xfId="1" applyFont="1" applyBorder="1" applyAlignment="1">
      <alignment horizontal="center" vertical="center"/>
    </xf>
    <xf numFmtId="41" fontId="1" fillId="0" borderId="23" xfId="1" applyFont="1" applyBorder="1" applyAlignment="1">
      <alignment horizontal="center" vertical="center"/>
    </xf>
    <xf numFmtId="41" fontId="3" fillId="0" borderId="2" xfId="1" applyFont="1" applyBorder="1" applyAlignment="1">
      <alignment horizontal="center" vertical="center"/>
    </xf>
    <xf numFmtId="41" fontId="3" fillId="3" borderId="24" xfId="1" applyFont="1" applyFill="1" applyBorder="1" applyAlignment="1">
      <alignment horizontal="center" vertical="center"/>
    </xf>
    <xf numFmtId="41" fontId="3" fillId="3" borderId="3" xfId="1" applyFont="1" applyFill="1" applyBorder="1" applyAlignment="1">
      <alignment horizontal="center" vertical="center"/>
    </xf>
    <xf numFmtId="41" fontId="3" fillId="2" borderId="34" xfId="1" applyFont="1" applyFill="1" applyBorder="1" applyAlignment="1">
      <alignment horizontal="center" vertical="center"/>
    </xf>
    <xf numFmtId="41" fontId="3" fillId="0" borderId="21" xfId="1" applyFont="1" applyBorder="1" applyAlignment="1">
      <alignment horizontal="center" vertical="center" wrapText="1"/>
    </xf>
    <xf numFmtId="41" fontId="3" fillId="0" borderId="22" xfId="1" applyFont="1" applyBorder="1" applyAlignment="1">
      <alignment horizontal="center" vertical="center"/>
    </xf>
    <xf numFmtId="41" fontId="1" fillId="0" borderId="8" xfId="1" applyFont="1" applyBorder="1" applyAlignment="1">
      <alignment horizontal="center" vertical="center"/>
    </xf>
    <xf numFmtId="41" fontId="1" fillId="0" borderId="9" xfId="1" applyFont="1" applyBorder="1" applyAlignment="1">
      <alignment horizontal="center" vertical="center"/>
    </xf>
    <xf numFmtId="41" fontId="1" fillId="0" borderId="10" xfId="1" applyFont="1" applyBorder="1" applyAlignment="1">
      <alignment horizontal="center" vertical="center"/>
    </xf>
    <xf numFmtId="41" fontId="3" fillId="0" borderId="7" xfId="1" applyFont="1" applyBorder="1" applyAlignment="1">
      <alignment horizontal="center" vertical="center"/>
    </xf>
    <xf numFmtId="41" fontId="3" fillId="0" borderId="36" xfId="1" applyFont="1" applyBorder="1" applyAlignment="1">
      <alignment horizontal="center" vertical="center"/>
    </xf>
    <xf numFmtId="41" fontId="3" fillId="3" borderId="10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3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C000"/>
  </sheetPr>
  <dimension ref="A1:I29"/>
  <sheetViews>
    <sheetView tabSelected="1" zoomScale="85" zoomScaleNormal="85" workbookViewId="0">
      <selection activeCell="H16" sqref="H16"/>
    </sheetView>
  </sheetViews>
  <sheetFormatPr defaultRowHeight="13.5"/>
  <cols>
    <col min="1" max="1" width="18.109375" customWidth="1"/>
    <col min="2" max="2" width="16" bestFit="1" customWidth="1"/>
    <col min="3" max="4" width="15.77734375" customWidth="1"/>
    <col min="5" max="5" width="12.6640625" bestFit="1" customWidth="1"/>
    <col min="6" max="9" width="15.77734375" customWidth="1"/>
  </cols>
  <sheetData>
    <row r="1" spans="1:9" ht="53.25" customHeight="1">
      <c r="A1" s="49" t="s">
        <v>15</v>
      </c>
      <c r="B1" s="49"/>
      <c r="C1" s="49"/>
      <c r="D1" s="49"/>
      <c r="E1" s="49"/>
      <c r="F1" s="49"/>
      <c r="G1" s="49"/>
      <c r="H1" s="49"/>
      <c r="I1" s="49"/>
    </row>
    <row r="2" spans="1:9" ht="43.5" customHeight="1" thickBot="1">
      <c r="A2" s="1"/>
      <c r="B2" s="3"/>
      <c r="H2" s="3"/>
    </row>
    <row r="3" spans="1:9" ht="39.950000000000003" customHeight="1">
      <c r="A3" s="4" t="s">
        <v>0</v>
      </c>
      <c r="B3" s="5" t="s">
        <v>6</v>
      </c>
      <c r="C3" s="6" t="s">
        <v>7</v>
      </c>
      <c r="D3" s="6" t="s">
        <v>14</v>
      </c>
      <c r="E3" s="41" t="s">
        <v>16</v>
      </c>
      <c r="F3" s="41" t="s">
        <v>17</v>
      </c>
      <c r="G3" s="5" t="s">
        <v>18</v>
      </c>
      <c r="H3" s="7" t="s">
        <v>19</v>
      </c>
      <c r="I3" s="8" t="s">
        <v>8</v>
      </c>
    </row>
    <row r="4" spans="1:9" ht="39.950000000000003" customHeight="1" thickBot="1">
      <c r="A4" s="29" t="s">
        <v>2</v>
      </c>
      <c r="B4" s="38">
        <f>B5+B6+B11+B12+B13</f>
        <v>760600000</v>
      </c>
      <c r="C4" s="39">
        <f>C5+C6+C11+C12+C13</f>
        <v>129325000</v>
      </c>
      <c r="D4" s="39">
        <f>D5+D6+D11+D12+D13</f>
        <v>-59529000</v>
      </c>
      <c r="E4" s="48"/>
      <c r="F4" s="48">
        <f t="shared" ref="F4:F13" si="0">B4+C4+D4+E4</f>
        <v>830396000</v>
      </c>
      <c r="G4" s="32">
        <f>G5+G6+G11+G12+G13</f>
        <v>822609710</v>
      </c>
      <c r="H4" s="40">
        <f>F4-G4</f>
        <v>7786290</v>
      </c>
      <c r="I4" s="30"/>
    </row>
    <row r="5" spans="1:9" ht="39.950000000000003" customHeight="1" thickBot="1">
      <c r="A5" s="9" t="s">
        <v>5</v>
      </c>
      <c r="B5" s="10">
        <v>36640000</v>
      </c>
      <c r="C5" s="11"/>
      <c r="D5" s="11"/>
      <c r="E5" s="42"/>
      <c r="F5" s="42">
        <f t="shared" si="0"/>
        <v>36640000</v>
      </c>
      <c r="G5" s="35">
        <v>33067490</v>
      </c>
      <c r="H5" s="12">
        <f>F5-G5</f>
        <v>3572510</v>
      </c>
      <c r="I5" s="13"/>
    </row>
    <row r="6" spans="1:9" ht="39.950000000000003" customHeight="1" thickBot="1">
      <c r="A6" s="9" t="s">
        <v>9</v>
      </c>
      <c r="B6" s="10">
        <f>SUM(B7:B10)</f>
        <v>674740000</v>
      </c>
      <c r="C6" s="14">
        <f>SUM(C7:C10)</f>
        <v>120930000</v>
      </c>
      <c r="D6" s="14">
        <f>SUM(D7:D10)</f>
        <v>-56305000</v>
      </c>
      <c r="E6" s="42">
        <f>SUM(E7:E10)</f>
        <v>0</v>
      </c>
      <c r="F6" s="42">
        <f t="shared" si="0"/>
        <v>739365000</v>
      </c>
      <c r="G6" s="35">
        <f>SUM(G7:G10)</f>
        <v>739365000</v>
      </c>
      <c r="H6" s="12">
        <f>F6-G6</f>
        <v>0</v>
      </c>
      <c r="I6" s="13"/>
    </row>
    <row r="7" spans="1:9" ht="39.950000000000003" customHeight="1">
      <c r="A7" s="26" t="s">
        <v>3</v>
      </c>
      <c r="B7" s="23">
        <v>315290000</v>
      </c>
      <c r="C7" s="15">
        <v>10000000</v>
      </c>
      <c r="D7" s="15">
        <v>-31529000</v>
      </c>
      <c r="E7" s="43">
        <v>-1050</v>
      </c>
      <c r="F7" s="43">
        <f t="shared" si="0"/>
        <v>293759950</v>
      </c>
      <c r="G7" s="33">
        <v>293759950</v>
      </c>
      <c r="H7" s="16">
        <f>F7-G7</f>
        <v>0</v>
      </c>
      <c r="I7" s="17"/>
    </row>
    <row r="8" spans="1:9" ht="39.950000000000003" customHeight="1">
      <c r="A8" s="27" t="s">
        <v>10</v>
      </c>
      <c r="B8" s="24">
        <v>76000000</v>
      </c>
      <c r="C8" s="18">
        <v>68930000</v>
      </c>
      <c r="D8" s="18"/>
      <c r="E8" s="44">
        <v>23889050</v>
      </c>
      <c r="F8" s="43">
        <f t="shared" si="0"/>
        <v>168819050</v>
      </c>
      <c r="G8" s="31">
        <v>168819050</v>
      </c>
      <c r="H8" s="16">
        <f t="shared" ref="H8:H9" si="1">F8-G8</f>
        <v>0</v>
      </c>
      <c r="I8" s="19"/>
    </row>
    <row r="9" spans="1:9" ht="39.950000000000003" customHeight="1">
      <c r="A9" s="27" t="s">
        <v>11</v>
      </c>
      <c r="B9" s="24">
        <v>35695000</v>
      </c>
      <c r="C9" s="18">
        <v>7000000</v>
      </c>
      <c r="D9" s="18"/>
      <c r="E9" s="44">
        <v>-1837000</v>
      </c>
      <c r="F9" s="43">
        <f t="shared" si="0"/>
        <v>40858000</v>
      </c>
      <c r="G9" s="31">
        <v>40858000</v>
      </c>
      <c r="H9" s="16">
        <f t="shared" si="1"/>
        <v>0</v>
      </c>
      <c r="I9" s="19"/>
    </row>
    <row r="10" spans="1:9" ht="39.950000000000003" customHeight="1" thickBot="1">
      <c r="A10" s="28" t="s">
        <v>12</v>
      </c>
      <c r="B10" s="25">
        <v>247755000</v>
      </c>
      <c r="C10" s="20">
        <v>35000000</v>
      </c>
      <c r="D10" s="20">
        <v>-24776000</v>
      </c>
      <c r="E10" s="45">
        <v>-22051000</v>
      </c>
      <c r="F10" s="43">
        <f t="shared" si="0"/>
        <v>235928000</v>
      </c>
      <c r="G10" s="36">
        <v>235928000</v>
      </c>
      <c r="H10" s="21">
        <f>F10-G10</f>
        <v>0</v>
      </c>
      <c r="I10" s="22"/>
    </row>
    <row r="11" spans="1:9" ht="39.950000000000003" customHeight="1" thickBot="1">
      <c r="A11" s="9" t="s">
        <v>1</v>
      </c>
      <c r="B11" s="10">
        <v>11630000</v>
      </c>
      <c r="C11" s="11"/>
      <c r="D11" s="11">
        <v>-1163000</v>
      </c>
      <c r="E11" s="46"/>
      <c r="F11" s="42">
        <f t="shared" si="0"/>
        <v>10467000</v>
      </c>
      <c r="G11" s="37">
        <v>6464210</v>
      </c>
      <c r="H11" s="12">
        <f>F11-G11</f>
        <v>4002790</v>
      </c>
      <c r="I11" s="13"/>
    </row>
    <row r="12" spans="1:9" ht="39.950000000000003" customHeight="1" thickBot="1">
      <c r="A12" s="9" t="s">
        <v>13</v>
      </c>
      <c r="B12" s="10">
        <v>20605000</v>
      </c>
      <c r="C12" s="11">
        <v>6735000</v>
      </c>
      <c r="D12" s="11">
        <v>-2061000</v>
      </c>
      <c r="E12" s="42"/>
      <c r="F12" s="42">
        <f t="shared" si="0"/>
        <v>25279000</v>
      </c>
      <c r="G12" s="35">
        <v>25068010</v>
      </c>
      <c r="H12" s="12">
        <f>F12-G12</f>
        <v>210990</v>
      </c>
      <c r="I12" s="13"/>
    </row>
    <row r="13" spans="1:9" ht="39.950000000000003" customHeight="1" thickBot="1">
      <c r="A13" s="9" t="s">
        <v>4</v>
      </c>
      <c r="B13" s="10">
        <v>16985000</v>
      </c>
      <c r="C13" s="11">
        <v>1660000</v>
      </c>
      <c r="D13" s="11"/>
      <c r="E13" s="47"/>
      <c r="F13" s="42">
        <f t="shared" si="0"/>
        <v>18645000</v>
      </c>
      <c r="G13" s="34">
        <v>18645000</v>
      </c>
      <c r="H13" s="12">
        <f>F13-G13</f>
        <v>0</v>
      </c>
      <c r="I13" s="13"/>
    </row>
    <row r="29" spans="3:3">
      <c r="C29" s="2"/>
    </row>
  </sheetData>
  <mergeCells count="1">
    <mergeCell ref="A1:I1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7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결산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정정규</dc:creator>
  <cp:lastModifiedBy>사용자</cp:lastModifiedBy>
  <cp:lastPrinted>2010-01-26T10:37:29Z</cp:lastPrinted>
  <dcterms:created xsi:type="dcterms:W3CDTF">2006-01-16T05:13:44Z</dcterms:created>
  <dcterms:modified xsi:type="dcterms:W3CDTF">2010-03-17T05:29:12Z</dcterms:modified>
</cp:coreProperties>
</file>