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23715" windowHeight="10530"/>
  </bookViews>
  <sheets>
    <sheet name="서식1 기관장 외 업무추진비 집행현황" sheetId="1" r:id="rId1"/>
    <sheet name="서식2 수의계약 집행현황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31" i="1"/>
  <c r="D23"/>
  <c r="C23"/>
  <c r="C31"/>
  <c r="C34"/>
  <c r="H8" i="2" l="1"/>
  <c r="D34" i="1"/>
  <c r="C35" l="1"/>
</calcChain>
</file>

<file path=xl/sharedStrings.xml><?xml version="1.0" encoding="utf-8"?>
<sst xmlns="http://schemas.openxmlformats.org/spreadsheetml/2006/main" count="67" uniqueCount="56">
  <si>
    <t>(서식 1)</t>
    <phoneticPr fontId="2" type="noConversion"/>
  </si>
  <si>
    <t>기관장 외 업무추진비 집행 현황</t>
    <phoneticPr fontId="2" type="noConversion"/>
  </si>
  <si>
    <t>유형구분</t>
    <phoneticPr fontId="2" type="noConversion"/>
  </si>
  <si>
    <t>학내 주요정책추진 
협의 간담회 등</t>
    <phoneticPr fontId="2" type="noConversion"/>
  </si>
  <si>
    <t>일자</t>
    <phoneticPr fontId="2" type="noConversion"/>
  </si>
  <si>
    <t>내    역</t>
    <phoneticPr fontId="2" type="noConversion"/>
  </si>
  <si>
    <t>금  액</t>
    <phoneticPr fontId="2" type="noConversion"/>
  </si>
  <si>
    <t>비  고</t>
    <phoneticPr fontId="2" type="noConversion"/>
  </si>
  <si>
    <t>대외 유관기관 
업무협의 간담회 등</t>
    <phoneticPr fontId="2" type="noConversion"/>
  </si>
  <si>
    <t>기타 업무 간담회</t>
    <phoneticPr fontId="2" type="noConversion"/>
  </si>
  <si>
    <t>소계</t>
    <phoneticPr fontId="2" type="noConversion"/>
  </si>
  <si>
    <t>소계</t>
    <phoneticPr fontId="2" type="noConversion"/>
  </si>
  <si>
    <t>합  계</t>
    <phoneticPr fontId="2" type="noConversion"/>
  </si>
  <si>
    <t xml:space="preserve">■ 공개대상  :  </t>
    <phoneticPr fontId="2" type="noConversion"/>
  </si>
  <si>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</si>
  <si>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</si>
  <si>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</si>
  <si>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</si>
  <si>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</si>
  <si>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</si>
  <si>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</si>
  <si>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</si>
  <si>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</si>
  <si>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</si>
  <si>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</si>
  <si>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</si>
  <si>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</si>
  <si>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</si>
  <si>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</si>
  <si>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</si>
  <si>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</si>
  <si>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■ 공개부서  :</t>
    <phoneticPr fontId="2" type="noConversion"/>
  </si>
  <si>
    <t>수산과학대학</t>
    <phoneticPr fontId="2" type="noConversion"/>
  </si>
  <si>
    <t>(2014. 3월 ~ 8월, 금액단위: 천원)</t>
    <phoneticPr fontId="2" type="noConversion"/>
  </si>
  <si>
    <t>(통합훈련항법)DNV인증 2014년도 버전 PM3D S/W License외 2종 구입</t>
    <phoneticPr fontId="2" type="noConversion"/>
  </si>
  <si>
    <t>통합항법훈련센터</t>
    <phoneticPr fontId="2" type="noConversion"/>
  </si>
  <si>
    <t>김광식</t>
    <phoneticPr fontId="2" type="noConversion"/>
  </si>
  <si>
    <t>마린전자상사</t>
    <phoneticPr fontId="2" type="noConversion"/>
  </si>
  <si>
    <t>국가 해양수산정책 발전 전문인력 양성 기관 간담회</t>
    <phoneticPr fontId="2" type="noConversion"/>
  </si>
  <si>
    <t>수산과학대학 발전방안 및 현안문제 대응 간담회</t>
    <phoneticPr fontId="2" type="noConversion"/>
  </si>
  <si>
    <t>2014년도 부경대학교 수산과학대학 교수 워크숍</t>
    <phoneticPr fontId="2" type="noConversion"/>
  </si>
  <si>
    <t>조교 간담회</t>
    <phoneticPr fontId="2" type="noConversion"/>
  </si>
  <si>
    <t>2014대학교육 특성화사업 실시에 따른 사업 추진방안 간담회</t>
    <phoneticPr fontId="2" type="noConversion"/>
  </si>
  <si>
    <t>수산과학연구원 수산과학기술센터의 활성화 방안 및 현안문제 논의 간담회</t>
    <phoneticPr fontId="2" type="noConversion"/>
  </si>
  <si>
    <t>수산과학대학 특성화사업운영방향 논의 간담회</t>
    <phoneticPr fontId="2" type="noConversion"/>
  </si>
  <si>
    <t xml:space="preserve">수산과학대학 학생회 대표자 회의 </t>
    <phoneticPr fontId="2" type="noConversion"/>
  </si>
  <si>
    <t>지방대학특성화사업 2단계 발표평가 준비 관련 간담회</t>
    <phoneticPr fontId="2" type="noConversion"/>
  </si>
  <si>
    <t>인도네시아 아르랑가대학교와 인적교류 및 상호간의 연구개발과학술증인을 위한 간담회</t>
    <phoneticPr fontId="2" type="noConversion"/>
  </si>
  <si>
    <t>중국 하해공학원 공동연구단 방문 간담회</t>
    <phoneticPr fontId="2" type="noConversion"/>
  </si>
  <si>
    <t>대학 현안문제의 원활한 업무추진을 위한 간담회</t>
    <phoneticPr fontId="2" type="noConversion"/>
  </si>
  <si>
    <t>공간조정 현안 문제 간담회</t>
    <phoneticPr fontId="2" type="noConversion"/>
  </si>
  <si>
    <t>수산과학대학 및 수산과학연구원 활성화 방안 간담회</t>
    <phoneticPr fontId="2" type="noConversion"/>
  </si>
  <si>
    <t>수산과학대학 발전방안 및 현안문제 대응 도시락 회의</t>
    <phoneticPr fontId="2" type="noConversion"/>
  </si>
  <si>
    <t>수산과학대학장</t>
    <phoneticPr fontId="2" type="noConversion"/>
  </si>
  <si>
    <t>수산과학대학 학부(과)장 회의 개최에 따른 중식회의</t>
    <phoneticPr fontId="2" type="noConversion"/>
  </si>
  <si>
    <t>(2014. 3월 ~ 8월, 금액단위 : 원)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</si>
</sst>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General&quot;건&quot;"/>
    <numFmt numFmtId="177" formatCode="General&quot;%&quot;"/>
    <numFmt numFmtId="178" formatCode="0.0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3" borderId="1" xfId="0" applyNumberFormat="1" applyFont="1" applyFill="1" applyBorder="1">
      <alignment vertical="center"/>
    </xf>
    <xf numFmtId="41" fontId="6" fillId="3" borderId="1" xfId="1" applyFont="1" applyFill="1" applyBorder="1">
      <alignment vertical="center"/>
    </xf>
    <xf numFmtId="0" fontId="8" fillId="0" borderId="0" xfId="0" applyFont="1">
      <alignment vertical="center"/>
    </xf>
    <xf numFmtId="177" fontId="0" fillId="0" borderId="1" xfId="0" applyNumberFormat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>
      <alignment vertical="center"/>
    </xf>
    <xf numFmtId="178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topLeftCell="A16" zoomScaleNormal="100" workbookViewId="0">
      <selection activeCell="D5" sqref="D5"/>
    </sheetView>
  </sheetViews>
  <sheetFormatPr defaultRowHeight="16.5"/>
  <cols>
    <col min="1" max="1" width="19.5" customWidth="1"/>
    <col min="3" max="3" width="46.125" customWidth="1"/>
    <col min="4" max="4" width="17.125" customWidth="1"/>
    <col min="5" max="5" width="14.5" customWidth="1"/>
  </cols>
  <sheetData>
    <row r="1" spans="1:5">
      <c r="A1" t="s">
        <v>0</v>
      </c>
    </row>
    <row r="2" spans="1:5" ht="25.5">
      <c r="A2" s="20" t="s">
        <v>1</v>
      </c>
      <c r="B2" s="20"/>
      <c r="C2" s="20"/>
      <c r="D2" s="20"/>
      <c r="E2" s="20"/>
    </row>
    <row r="4" spans="1:5" ht="20.25">
      <c r="A4" s="1" t="s">
        <v>13</v>
      </c>
      <c r="B4" s="1" t="s">
        <v>53</v>
      </c>
    </row>
    <row r="5" spans="1:5">
      <c r="D5" t="s">
        <v>55</v>
      </c>
    </row>
    <row r="6" spans="1:5" ht="17.25">
      <c r="A6" s="2" t="s">
        <v>2</v>
      </c>
      <c r="B6" s="3" t="s">
        <v>4</v>
      </c>
      <c r="C6" s="3" t="s">
        <v>5</v>
      </c>
      <c r="D6" s="3" t="s">
        <v>6</v>
      </c>
      <c r="E6" s="3" t="s">
        <v>7</v>
      </c>
    </row>
    <row r="7" spans="1:5" ht="18" customHeight="1">
      <c r="A7" s="17" t="s">
        <v>3</v>
      </c>
      <c r="B7" s="4">
        <v>3.1</v>
      </c>
      <c r="C7" s="4" t="s">
        <v>39</v>
      </c>
      <c r="D7" s="5">
        <v>119000</v>
      </c>
      <c r="E7" s="4"/>
    </row>
    <row r="8" spans="1:5">
      <c r="A8" s="17"/>
      <c r="B8" s="4">
        <v>3.6</v>
      </c>
      <c r="C8" s="4" t="s">
        <v>40</v>
      </c>
      <c r="D8" s="5">
        <v>1972500</v>
      </c>
      <c r="E8" s="4"/>
    </row>
    <row r="9" spans="1:5">
      <c r="A9" s="17"/>
      <c r="B9" s="4">
        <v>4.3</v>
      </c>
      <c r="C9" s="4" t="s">
        <v>42</v>
      </c>
      <c r="D9" s="5">
        <v>255000</v>
      </c>
      <c r="E9" s="4"/>
    </row>
    <row r="10" spans="1:5">
      <c r="A10" s="17"/>
      <c r="B10" s="4">
        <v>4.4000000000000004</v>
      </c>
      <c r="C10" s="4" t="s">
        <v>43</v>
      </c>
      <c r="D10" s="5">
        <v>406000</v>
      </c>
      <c r="E10" s="4"/>
    </row>
    <row r="11" spans="1:5">
      <c r="A11" s="17"/>
      <c r="B11" s="4">
        <v>4.1399999999999997</v>
      </c>
      <c r="C11" s="4" t="s">
        <v>44</v>
      </c>
      <c r="D11" s="5">
        <v>65000</v>
      </c>
      <c r="E11" s="4"/>
    </row>
    <row r="12" spans="1:5">
      <c r="A12" s="17"/>
      <c r="B12" s="4">
        <v>6.3</v>
      </c>
      <c r="C12" s="4" t="s">
        <v>46</v>
      </c>
      <c r="D12" s="5">
        <v>282000</v>
      </c>
      <c r="E12" s="4"/>
    </row>
    <row r="13" spans="1:5">
      <c r="A13" s="17"/>
      <c r="B13" s="4">
        <v>6.5</v>
      </c>
      <c r="C13" s="4" t="s">
        <v>46</v>
      </c>
      <c r="D13" s="5">
        <v>80000</v>
      </c>
      <c r="E13" s="4"/>
    </row>
    <row r="14" spans="1:5">
      <c r="A14" s="17"/>
      <c r="B14" s="4">
        <v>6.11</v>
      </c>
      <c r="C14" s="4" t="s">
        <v>54</v>
      </c>
      <c r="D14" s="5">
        <v>255000</v>
      </c>
      <c r="E14" s="4"/>
    </row>
    <row r="15" spans="1:5">
      <c r="A15" s="17"/>
      <c r="B15" s="4">
        <v>6.23</v>
      </c>
      <c r="C15" s="4" t="s">
        <v>49</v>
      </c>
      <c r="D15" s="5">
        <v>149000</v>
      </c>
      <c r="E15" s="4"/>
    </row>
    <row r="16" spans="1:5">
      <c r="A16" s="17"/>
      <c r="B16" s="4">
        <v>6.23</v>
      </c>
      <c r="C16" s="4" t="s">
        <v>50</v>
      </c>
      <c r="D16" s="5">
        <v>165000</v>
      </c>
      <c r="E16" s="4"/>
    </row>
    <row r="17" spans="1:5">
      <c r="A17" s="17"/>
      <c r="B17" s="4">
        <v>6.24</v>
      </c>
      <c r="C17" s="4" t="s">
        <v>49</v>
      </c>
      <c r="D17" s="5">
        <v>215000</v>
      </c>
      <c r="E17" s="4"/>
    </row>
    <row r="18" spans="1:5">
      <c r="A18" s="17"/>
      <c r="B18" s="4">
        <v>7.21</v>
      </c>
      <c r="C18" s="4" t="s">
        <v>51</v>
      </c>
      <c r="D18" s="5">
        <v>494000</v>
      </c>
      <c r="E18" s="4"/>
    </row>
    <row r="19" spans="1:5">
      <c r="A19" s="17"/>
      <c r="B19" s="4">
        <v>7.11</v>
      </c>
      <c r="C19" s="4" t="s">
        <v>49</v>
      </c>
      <c r="D19" s="5">
        <v>120000</v>
      </c>
      <c r="E19" s="4"/>
    </row>
    <row r="20" spans="1:5">
      <c r="A20" s="17"/>
      <c r="B20" s="4">
        <v>8.6</v>
      </c>
      <c r="C20" s="4" t="s">
        <v>49</v>
      </c>
      <c r="D20" s="5">
        <v>369000</v>
      </c>
      <c r="E20" s="4"/>
    </row>
    <row r="21" spans="1:5">
      <c r="A21" s="17"/>
      <c r="B21" s="4">
        <v>8.11</v>
      </c>
      <c r="C21" s="4" t="s">
        <v>49</v>
      </c>
      <c r="D21" s="5">
        <v>419000</v>
      </c>
      <c r="E21" s="4"/>
    </row>
    <row r="22" spans="1:5">
      <c r="A22" s="17"/>
      <c r="B22" s="4">
        <v>8.11</v>
      </c>
      <c r="C22" s="4" t="s">
        <v>52</v>
      </c>
      <c r="D22" s="5">
        <v>358900</v>
      </c>
      <c r="E22" s="4"/>
    </row>
    <row r="23" spans="1:5">
      <c r="A23" s="17"/>
      <c r="B23" s="10" t="s">
        <v>10</v>
      </c>
      <c r="C23" s="7">
        <f>COUNTA(C7:C22)</f>
        <v>16</v>
      </c>
      <c r="D23" s="8">
        <f>SUBTOTAL(9,D7:D22)</f>
        <v>5724400</v>
      </c>
      <c r="E23" s="6"/>
    </row>
    <row r="24" spans="1:5" ht="16.5" customHeight="1">
      <c r="A24" s="17" t="s">
        <v>8</v>
      </c>
      <c r="B24" s="4">
        <v>3.5</v>
      </c>
      <c r="C24" s="4" t="s">
        <v>38</v>
      </c>
      <c r="D24" s="5">
        <v>358000</v>
      </c>
      <c r="E24" s="4"/>
    </row>
    <row r="25" spans="1:5">
      <c r="A25" s="17"/>
      <c r="B25" s="4">
        <v>4.8</v>
      </c>
      <c r="C25" s="4" t="s">
        <v>38</v>
      </c>
      <c r="D25" s="5">
        <v>210000</v>
      </c>
      <c r="E25" s="4"/>
    </row>
    <row r="26" spans="1:5">
      <c r="A26" s="17"/>
      <c r="B26" s="4">
        <v>4.22</v>
      </c>
      <c r="C26" s="4" t="s">
        <v>38</v>
      </c>
      <c r="D26" s="5">
        <v>179300</v>
      </c>
      <c r="E26" s="4"/>
    </row>
    <row r="27" spans="1:5">
      <c r="A27" s="17"/>
      <c r="B27" s="4">
        <v>6.12</v>
      </c>
      <c r="C27" s="4" t="s">
        <v>47</v>
      </c>
      <c r="D27" s="5">
        <v>300000</v>
      </c>
      <c r="E27" s="4"/>
    </row>
    <row r="28" spans="1:5">
      <c r="A28" s="17"/>
      <c r="B28" s="23">
        <v>6.1</v>
      </c>
      <c r="C28" s="4" t="s">
        <v>48</v>
      </c>
      <c r="D28" s="5">
        <v>228800</v>
      </c>
      <c r="E28" s="4"/>
    </row>
    <row r="29" spans="1:5">
      <c r="A29" s="17"/>
      <c r="B29" s="4">
        <v>6.13</v>
      </c>
      <c r="C29" s="4" t="s">
        <v>47</v>
      </c>
      <c r="D29" s="5">
        <v>234000</v>
      </c>
      <c r="E29" s="4"/>
    </row>
    <row r="30" spans="1:5">
      <c r="A30" s="17"/>
      <c r="B30" s="4">
        <v>7.4</v>
      </c>
      <c r="C30" s="4" t="s">
        <v>48</v>
      </c>
      <c r="D30" s="5">
        <v>206000</v>
      </c>
      <c r="E30" s="4"/>
    </row>
    <row r="31" spans="1:5">
      <c r="A31" s="17"/>
      <c r="B31" s="10" t="s">
        <v>11</v>
      </c>
      <c r="C31" s="7">
        <f>COUNTA(C24:C30)</f>
        <v>7</v>
      </c>
      <c r="D31" s="8">
        <f>SUM(D24:D30)</f>
        <v>1716100</v>
      </c>
      <c r="E31" s="6"/>
    </row>
    <row r="32" spans="1:5">
      <c r="A32" s="18" t="s">
        <v>9</v>
      </c>
      <c r="B32" s="4">
        <v>3.7</v>
      </c>
      <c r="C32" s="4" t="s">
        <v>41</v>
      </c>
      <c r="D32" s="5">
        <v>420000</v>
      </c>
      <c r="E32" s="4"/>
    </row>
    <row r="33" spans="1:5">
      <c r="A33" s="18"/>
      <c r="B33" s="4">
        <v>4.22</v>
      </c>
      <c r="C33" s="4" t="s">
        <v>45</v>
      </c>
      <c r="D33" s="5">
        <v>238700</v>
      </c>
      <c r="E33" s="4"/>
    </row>
    <row r="34" spans="1:5">
      <c r="A34" s="18"/>
      <c r="B34" s="10" t="s">
        <v>11</v>
      </c>
      <c r="C34" s="7">
        <f>COUNTA(C32:C33)</f>
        <v>2</v>
      </c>
      <c r="D34" s="8">
        <f>SUBTOTAL(9,D32:D33)</f>
        <v>658700</v>
      </c>
      <c r="E34" s="6"/>
    </row>
    <row r="35" spans="1:5">
      <c r="A35" s="19" t="s">
        <v>12</v>
      </c>
      <c r="B35" s="19"/>
      <c r="C35" s="11">
        <f>C23+C31+C34</f>
        <v>25</v>
      </c>
      <c r="D35" s="12">
        <v>8099200</v>
      </c>
      <c r="E35" s="22"/>
    </row>
  </sheetData>
  <mergeCells count="5">
    <mergeCell ref="A7:A23"/>
    <mergeCell ref="A24:A31"/>
    <mergeCell ref="A32:A34"/>
    <mergeCell ref="A35:B35"/>
    <mergeCell ref="A2:E2"/>
  </mergeCells>
  <phoneticPr fontId="2" type="noConversion"/>
  <pageMargins left="0.25" right="0.25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zoomScale="85" zoomScaleNormal="85" workbookViewId="0">
      <selection activeCell="F27" sqref="F27"/>
    </sheetView>
  </sheetViews>
  <sheetFormatPr defaultRowHeight="16.5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>
      <c r="A1" t="s">
        <v>14</v>
      </c>
    </row>
    <row r="2" spans="1:11" ht="25.5">
      <c r="A2" s="20" t="s">
        <v>15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20.25">
      <c r="A4" s="1" t="s">
        <v>31</v>
      </c>
      <c r="C4" s="16" t="s">
        <v>32</v>
      </c>
    </row>
    <row r="5" spans="1:11" ht="17.25">
      <c r="K5" s="13" t="s">
        <v>33</v>
      </c>
    </row>
    <row r="6" spans="1:11" ht="17.25">
      <c r="A6" s="21" t="s">
        <v>16</v>
      </c>
      <c r="B6" s="21" t="s">
        <v>17</v>
      </c>
      <c r="C6" s="21" t="s">
        <v>18</v>
      </c>
      <c r="D6" s="21" t="s">
        <v>19</v>
      </c>
      <c r="E6" s="21"/>
      <c r="F6" s="21" t="s">
        <v>22</v>
      </c>
      <c r="G6" s="21" t="s">
        <v>23</v>
      </c>
      <c r="H6" s="21" t="s">
        <v>24</v>
      </c>
      <c r="I6" s="21" t="s">
        <v>25</v>
      </c>
      <c r="J6" s="21"/>
      <c r="K6" s="21" t="s">
        <v>28</v>
      </c>
    </row>
    <row r="7" spans="1:11" ht="25.5" customHeight="1">
      <c r="A7" s="21"/>
      <c r="B7" s="21"/>
      <c r="C7" s="21"/>
      <c r="D7" s="15" t="s">
        <v>20</v>
      </c>
      <c r="E7" s="15" t="s">
        <v>21</v>
      </c>
      <c r="F7" s="21"/>
      <c r="G7" s="21"/>
      <c r="H7" s="21"/>
      <c r="I7" s="15" t="s">
        <v>26</v>
      </c>
      <c r="J7" s="15" t="s">
        <v>27</v>
      </c>
      <c r="K7" s="21"/>
    </row>
    <row r="8" spans="1:11" ht="19.5" customHeight="1">
      <c r="A8" s="9" t="s">
        <v>30</v>
      </c>
      <c r="B8" s="9" t="s">
        <v>32</v>
      </c>
      <c r="C8" s="4" t="s">
        <v>34</v>
      </c>
      <c r="D8" s="5">
        <v>17600</v>
      </c>
      <c r="E8" s="9" t="s">
        <v>35</v>
      </c>
      <c r="F8" s="9">
        <v>6.25</v>
      </c>
      <c r="G8" s="5">
        <v>16000</v>
      </c>
      <c r="H8" s="14">
        <f>G8/D8*100</f>
        <v>90.909090909090907</v>
      </c>
      <c r="I8" s="9" t="s">
        <v>36</v>
      </c>
      <c r="J8" s="9" t="s">
        <v>37</v>
      </c>
      <c r="K8" s="9" t="s">
        <v>29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서식1 기관장 외 업무추진비 집행현황</vt:lpstr>
      <vt:lpstr>서식2 수의계약 집행현황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김은희</cp:lastModifiedBy>
  <cp:lastPrinted>2014-11-03T05:58:09Z</cp:lastPrinted>
  <dcterms:created xsi:type="dcterms:W3CDTF">2013-07-31T02:51:14Z</dcterms:created>
  <dcterms:modified xsi:type="dcterms:W3CDTF">2014-11-03T06:11:38Z</dcterms:modified>
</cp:coreProperties>
</file>